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firstSheet="2" activeTab="2"/>
  </bookViews>
  <sheets>
    <sheet name="Sheet2" sheetId="1" state="hidden" r:id="rId1"/>
    <sheet name="มี.ค.1" sheetId="2" state="hidden" r:id="rId2"/>
    <sheet name="มิ.ย." sheetId="3" r:id="rId3"/>
  </sheets>
  <definedNames/>
  <calcPr fullCalcOnLoad="1"/>
</workbook>
</file>

<file path=xl/sharedStrings.xml><?xml version="1.0" encoding="utf-8"?>
<sst xmlns="http://schemas.openxmlformats.org/spreadsheetml/2006/main" count="239" uniqueCount="112">
  <si>
    <t>รายละเอียดงาน/โครงการ</t>
  </si>
  <si>
    <t>( จัดซื้อ/จัดจ้าง )</t>
  </si>
  <si>
    <t>วิธีการ</t>
  </si>
  <si>
    <t>จัดซื้อ/จัดจ้าง</t>
  </si>
  <si>
    <t>ราคาที่เสนอ</t>
  </si>
  <si>
    <t>รายชื่อผู้เสนอราคา</t>
  </si>
  <si>
    <t>หมายเหตุ</t>
  </si>
  <si>
    <t>งบประมาณ</t>
  </si>
  <si>
    <t>วงเงิน</t>
  </si>
  <si>
    <t>ผู้ที่ได้รับการคัดเลือก</t>
  </si>
  <si>
    <t>เหตุผลการคัดเลือก</t>
  </si>
  <si>
    <t>"</t>
  </si>
  <si>
    <t>วิธีการจัดซื้อจัดจ้าง</t>
  </si>
  <si>
    <t>รวมราคากลาง</t>
  </si>
  <si>
    <t>โครงการ</t>
  </si>
  <si>
    <t>จำนวน</t>
  </si>
  <si>
    <t>พิจารณาคัดเลือก</t>
  </si>
  <si>
    <t>รวมราคาที่</t>
  </si>
  <si>
    <t>วงเงินต่ำหรือสูงกว่า</t>
  </si>
  <si>
    <t>ราคากลาง</t>
  </si>
  <si>
    <t>(บาท)</t>
  </si>
  <si>
    <t>รวม</t>
  </si>
  <si>
    <t>เอกสารและคุณสมบัติครบถ้วน</t>
  </si>
  <si>
    <t>ลำดับ</t>
  </si>
  <si>
    <t>ที่</t>
  </si>
  <si>
    <t>รวมเงินงบประมาณ</t>
  </si>
  <si>
    <t xml:space="preserve">   ( นายสุนทร  เสถียรขจรกุล)</t>
  </si>
  <si>
    <t>ตกลงราคาจ้าง</t>
  </si>
  <si>
    <t>ตกลงราคาซื้อ</t>
  </si>
  <si>
    <t>ร้านจันดีบุ๊คสโตร์</t>
  </si>
  <si>
    <t>สรุปผลการจัดซื้อจัดจ้างของเทศบาลตำบลหลักช้าง</t>
  </si>
  <si>
    <t>นายจำนงค์  บางโรย</t>
  </si>
  <si>
    <t>หจก.วิสันคุรุภัณฑ์</t>
  </si>
  <si>
    <t>จัดซื้อวัสดุสำนักงาน(น้ำดื่ม)</t>
  </si>
  <si>
    <t>ร้าน น้องดาว</t>
  </si>
  <si>
    <t>จัดซื้อหนังสือพิมพ์</t>
  </si>
  <si>
    <t>จ้างเหมาพนักงานเก็บค่าประปา</t>
  </si>
  <si>
    <t>จ้างเหมาเก็บค่าขยะ</t>
  </si>
  <si>
    <t>นายศรีช่วง  พุทธศาสตร์</t>
  </si>
  <si>
    <t>นายจรูญ ชลสาคร</t>
  </si>
  <si>
    <t>จ้างเหมาพนักงานเก็บขยะ</t>
  </si>
  <si>
    <t>จ้างเหมาพนักงานทำความสะอาด</t>
  </si>
  <si>
    <t>จ้างเหมาพนักงานรักษาความปลอดภัย</t>
  </si>
  <si>
    <t>นายธนกร  ศิริ</t>
  </si>
  <si>
    <t>นายสมเกียรติ  ชนะคช</t>
  </si>
  <si>
    <t>นายมนัส  ทิศขันธ์</t>
  </si>
  <si>
    <t>ร้าน ลายเส้น</t>
  </si>
  <si>
    <t>จัดจ้างเหมาประกอบอาหาร ศพด</t>
  </si>
  <si>
    <t>นางนุชนาถ รัตนบุรี</t>
  </si>
  <si>
    <t>จัดซื้อน้ำมันเชื้อเพลิง สำนักปลัด</t>
  </si>
  <si>
    <t>หจก.ศิริชัยปิโตรเลี่ยม</t>
  </si>
  <si>
    <t>จัดซื้อน้ำมันเชื้อเพลิง กองช่าง</t>
  </si>
  <si>
    <t>ทะเบียน 493 เดือน ต.ค.</t>
  </si>
  <si>
    <t>ร้าน รุ่งอรุณ บริการ</t>
  </si>
  <si>
    <t>นางสาวลัดดาวัลย์ แซ่จู</t>
  </si>
  <si>
    <t>ทะเบียน 648  เดือน ต.ต.</t>
  </si>
  <si>
    <t>ประจำเดือน ธันวาคม  พ.ศ. 2557</t>
  </si>
  <si>
    <t>จัดซื้อวัสดุ(ผ้าเหลือง)</t>
  </si>
  <si>
    <t>จัดซื้อวัสดุ(ธงชาติ,ธงตราสัญลักษณ์</t>
  </si>
  <si>
    <t>จัดซื้อวัสดุขั้วแบตเตอรี่</t>
  </si>
  <si>
    <t>ร้าน นิก ยานยนต์</t>
  </si>
  <si>
    <t>จัดจ้างทำผนังกั้นคลองจันดี</t>
  </si>
  <si>
    <t>นางสาคร  บุญสุดทอง</t>
  </si>
  <si>
    <t>ทำป้ายไวนิล ปิดภาคเรียน</t>
  </si>
  <si>
    <t>ทำป้ายไวนิล รับเด็กภาคเรียน</t>
  </si>
  <si>
    <t>จ้างแหมา กลองยาว</t>
  </si>
  <si>
    <t>นายนิกร  ภาครัตน์</t>
  </si>
  <si>
    <t>ทำป้ายไวนิล พระเทพ</t>
  </si>
  <si>
    <t>ทำป้ายไวนิล แข่งกีฬาเทศบาล</t>
  </si>
  <si>
    <t>ทำป้ายไวนิล รณรงค์ขี่จักรยาน</t>
  </si>
  <si>
    <t>ทำป้ายไวนิล ภัยแล้ง</t>
  </si>
  <si>
    <t>จัดจ้างซ่อมแอร์</t>
  </si>
  <si>
    <t>ร้าน พรเทพ</t>
  </si>
  <si>
    <t>หรือข้อตกลงในการซื้อหรือจ้าง</t>
  </si>
  <si>
    <t>-</t>
  </si>
  <si>
    <t>ราคาที่</t>
  </si>
  <si>
    <t>เสนอ</t>
  </si>
  <si>
    <t>เลขที่หรือวันที่ของสัญญา</t>
  </si>
  <si>
    <t>สำนักงานเทศบาลตำบลหลักช้าง</t>
  </si>
  <si>
    <t>จ้างเหมาพนักงานเก็บค่าขยะ</t>
  </si>
  <si>
    <t xml:space="preserve">         ตำแหน่ง ปลัดเทศบาลตำบลหลักช้าง</t>
  </si>
  <si>
    <t>เหตุผล</t>
  </si>
  <si>
    <t>การคัดเลือก</t>
  </si>
  <si>
    <t>เฉพาะเจาะจง</t>
  </si>
  <si>
    <t>จัดซื้อโดยวิธีเฉพาะเจาะจง</t>
  </si>
  <si>
    <t>จัดจ้างโดยวิธีเฉพาะเจาะจง</t>
  </si>
  <si>
    <t xml:space="preserve">              (ลงชื่อ)............................................................................ ผู้รายงาน</t>
  </si>
  <si>
    <t>11/2562</t>
  </si>
  <si>
    <t>สรุปผลการจัดซื้อจัดจ้างในรอบเดือนมิถุนายน</t>
  </si>
  <si>
    <t>จัดซื้อวัสดุสำนักงาน ผ้าม่วง พานพุ่ม</t>
  </si>
  <si>
    <t>บริษัท เอสแอนด์โอ</t>
  </si>
  <si>
    <t>30'/2562</t>
  </si>
  <si>
    <t>จัดซื้อวัสดุสำนักงาน</t>
  </si>
  <si>
    <t>ร้านอำพรเครื่องเขียน</t>
  </si>
  <si>
    <t>31/2562</t>
  </si>
  <si>
    <t>จัดซื้อวัสดุคอมพิวเตอร์</t>
  </si>
  <si>
    <t>ร้าน บ้านคอมพ์</t>
  </si>
  <si>
    <t>32/2562</t>
  </si>
  <si>
    <t>จ้างซ่อมแซมห้องน้ำชาย(กองช่าง)</t>
  </si>
  <si>
    <t>30/2562</t>
  </si>
  <si>
    <t>ค่าจ้างต่อสัญญาเว็ปไซค์</t>
  </si>
  <si>
    <t>นายสุทัน  พุทธศาสย์</t>
  </si>
  <si>
    <t>บริษัท ซีเจ เวิดล์</t>
  </si>
  <si>
    <t xml:space="preserve">ค่าจ้างซ่อมรถ กม 353 </t>
  </si>
  <si>
    <t>จ.วินิต</t>
  </si>
  <si>
    <t>นายฤทธิราช  พรหมชัยศรี</t>
  </si>
  <si>
    <t>นายพนากร  สุวรรณ</t>
  </si>
  <si>
    <t>นายมนัส  คงศรี</t>
  </si>
  <si>
    <t>8/2562</t>
  </si>
  <si>
    <t>9/2562</t>
  </si>
  <si>
    <t>10/2562</t>
  </si>
  <si>
    <t>วันที่  15  เดือนกรกฎาคม พ.ศ. 2562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</si>
</sst>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[$-41E]d\ mmmm\ yyyy"/>
    <numFmt numFmtId="189" formatCode="0.0"/>
    <numFmt numFmtId="190" formatCode="_-* #,##0.0_-;\-* #,##0.0_-;_-* &quot;-&quot;??_-;_-@_-"/>
    <numFmt numFmtId="191" formatCode="_-* #,##0_-;\-* #,##0_-;_-* &quot;-&quot;??_-;_-@_-"/>
    <numFmt numFmtId="192" formatCode="_-* #,##0.000_-;\-* #,##0.000_-;_-* &quot;-&quot;??_-;_-@_-"/>
    <numFmt numFmtId="193" formatCode="_-* #,##0.0000_-;\-* #,##0.0000_-;_-* &quot;-&quot;??_-;_-@_-"/>
    <numFmt numFmtId="194" formatCode="#,##0.000"/>
    <numFmt numFmtId="195" formatCode="#,##0.0000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</numFmts>
  <fonts count="5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sz val="14"/>
      <color indexed="8"/>
      <name val="Angsana New"/>
      <family val="1"/>
    </font>
    <font>
      <sz val="15"/>
      <color indexed="9"/>
      <name val="Angsana New"/>
      <family val="1"/>
    </font>
    <font>
      <sz val="15"/>
      <color indexed="10"/>
      <name val="Angsana New"/>
      <family val="1"/>
    </font>
    <font>
      <sz val="12.5"/>
      <color indexed="8"/>
      <name val="Angsana New"/>
      <family val="1"/>
    </font>
    <font>
      <sz val="14"/>
      <color indexed="10"/>
      <name val="Angsana New"/>
      <family val="1"/>
    </font>
    <font>
      <b/>
      <sz val="15"/>
      <color indexed="10"/>
      <name val="Angsana New"/>
      <family val="1"/>
    </font>
    <font>
      <sz val="14.5"/>
      <color indexed="10"/>
      <name val="Angsana New"/>
      <family val="1"/>
    </font>
    <font>
      <b/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Angsana New"/>
      <family val="1"/>
    </font>
    <font>
      <sz val="15"/>
      <color theme="1"/>
      <name val="Angsana New"/>
      <family val="1"/>
    </font>
    <font>
      <sz val="14"/>
      <color theme="1"/>
      <name val="Angsana New"/>
      <family val="1"/>
    </font>
    <font>
      <sz val="15"/>
      <color theme="0"/>
      <name val="Angsana New"/>
      <family val="1"/>
    </font>
    <font>
      <sz val="15"/>
      <color rgb="FFFF0000"/>
      <name val="Angsana New"/>
      <family val="1"/>
    </font>
    <font>
      <sz val="12.5"/>
      <color theme="1"/>
      <name val="Angsana New"/>
      <family val="1"/>
    </font>
    <font>
      <sz val="14"/>
      <color rgb="FFFF0000"/>
      <name val="Angsana New"/>
      <family val="1"/>
    </font>
    <font>
      <b/>
      <sz val="15"/>
      <color rgb="FFFF0000"/>
      <name val="Angsana New"/>
      <family val="1"/>
    </font>
    <font>
      <sz val="14.5"/>
      <color rgb="FFFF0000"/>
      <name val="Angsana New"/>
      <family val="1"/>
    </font>
    <font>
      <b/>
      <sz val="14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 horizontal="center"/>
    </xf>
    <xf numFmtId="191" fontId="46" fillId="0" borderId="0" xfId="36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3" fontId="46" fillId="0" borderId="0" xfId="0" applyNumberFormat="1" applyFont="1" applyAlignment="1">
      <alignment/>
    </xf>
    <xf numFmtId="191" fontId="46" fillId="0" borderId="14" xfId="36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center"/>
    </xf>
    <xf numFmtId="3" fontId="46" fillId="0" borderId="14" xfId="0" applyNumberFormat="1" applyFont="1" applyBorder="1" applyAlignment="1">
      <alignment horizontal="center"/>
    </xf>
    <xf numFmtId="0" fontId="46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left" vertical="center"/>
    </xf>
    <xf numFmtId="191" fontId="46" fillId="0" borderId="15" xfId="36" applyNumberFormat="1" applyFont="1" applyBorder="1" applyAlignment="1">
      <alignment horizontal="center"/>
    </xf>
    <xf numFmtId="3" fontId="46" fillId="0" borderId="15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191" fontId="46" fillId="0" borderId="12" xfId="36" applyNumberFormat="1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3" fontId="48" fillId="0" borderId="15" xfId="0" applyNumberFormat="1" applyFont="1" applyBorder="1" applyAlignment="1">
      <alignment horizontal="center"/>
    </xf>
    <xf numFmtId="3" fontId="49" fillId="0" borderId="0" xfId="0" applyNumberFormat="1" applyFont="1" applyAlignment="1">
      <alignment/>
    </xf>
    <xf numFmtId="0" fontId="47" fillId="0" borderId="15" xfId="0" applyFont="1" applyBorder="1" applyAlignment="1">
      <alignment/>
    </xf>
    <xf numFmtId="3" fontId="46" fillId="33" borderId="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50" fillId="0" borderId="16" xfId="0" applyFont="1" applyBorder="1" applyAlignment="1">
      <alignment/>
    </xf>
    <xf numFmtId="191" fontId="46" fillId="0" borderId="16" xfId="36" applyNumberFormat="1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left" vertical="center"/>
    </xf>
    <xf numFmtId="3" fontId="46" fillId="0" borderId="16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191" fontId="49" fillId="0" borderId="13" xfId="36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/>
    </xf>
    <xf numFmtId="0" fontId="51" fillId="0" borderId="14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3" fontId="52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191" fontId="49" fillId="0" borderId="14" xfId="36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/>
    </xf>
    <xf numFmtId="0" fontId="53" fillId="0" borderId="14" xfId="0" applyFont="1" applyBorder="1" applyAlignment="1">
      <alignment/>
    </xf>
    <xf numFmtId="0" fontId="49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/>
    </xf>
    <xf numFmtId="191" fontId="49" fillId="0" borderId="15" xfId="36" applyNumberFormat="1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0" fontId="49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7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4" xfId="0" applyFont="1" applyBorder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43" fontId="47" fillId="0" borderId="14" xfId="36" applyNumberFormat="1" applyFont="1" applyBorder="1" applyAlignment="1">
      <alignment horizontal="center"/>
    </xf>
    <xf numFmtId="191" fontId="47" fillId="0" borderId="13" xfId="36" applyNumberFormat="1" applyFont="1" applyBorder="1" applyAlignment="1" quotePrefix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3" fontId="54" fillId="0" borderId="14" xfId="0" applyNumberFormat="1" applyFont="1" applyBorder="1" applyAlignment="1">
      <alignment/>
    </xf>
    <xf numFmtId="43" fontId="47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7" fillId="0" borderId="13" xfId="0" applyFont="1" applyBorder="1" applyAlignment="1" quotePrefix="1">
      <alignment horizontal="center"/>
    </xf>
    <xf numFmtId="3" fontId="54" fillId="0" borderId="0" xfId="0" applyNumberFormat="1" applyFont="1" applyBorder="1" applyAlignment="1">
      <alignment/>
    </xf>
    <xf numFmtId="43" fontId="47" fillId="0" borderId="13" xfId="36" applyNumberFormat="1" applyFont="1" applyBorder="1" applyAlignment="1">
      <alignment horizontal="center"/>
    </xf>
    <xf numFmtId="0" fontId="47" fillId="0" borderId="21" xfId="0" applyFont="1" applyBorder="1" applyAlignment="1" quotePrefix="1">
      <alignment horizontal="center"/>
    </xf>
    <xf numFmtId="43" fontId="47" fillId="0" borderId="0" xfId="36" applyFont="1" applyAlignment="1">
      <alignment/>
    </xf>
    <xf numFmtId="0" fontId="47" fillId="0" borderId="13" xfId="0" applyFont="1" applyBorder="1" applyAlignment="1">
      <alignment horizontal="center" vertical="center"/>
    </xf>
    <xf numFmtId="2" fontId="47" fillId="0" borderId="0" xfId="0" applyNumberFormat="1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/>
    </xf>
    <xf numFmtId="43" fontId="47" fillId="0" borderId="12" xfId="36" applyNumberFormat="1" applyFont="1" applyBorder="1" applyAlignment="1">
      <alignment horizontal="center"/>
    </xf>
    <xf numFmtId="191" fontId="47" fillId="0" borderId="12" xfId="36" applyNumberFormat="1" applyFont="1" applyBorder="1" applyAlignment="1" quotePrefix="1">
      <alignment horizontal="center"/>
    </xf>
    <xf numFmtId="0" fontId="47" fillId="0" borderId="12" xfId="0" applyFont="1" applyBorder="1" applyAlignment="1">
      <alignment horizontal="center"/>
    </xf>
    <xf numFmtId="0" fontId="47" fillId="0" borderId="19" xfId="0" applyFont="1" applyBorder="1" applyAlignment="1" quotePrefix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43" fontId="47" fillId="0" borderId="0" xfId="36" applyNumberFormat="1" applyFont="1" applyBorder="1" applyAlignment="1">
      <alignment horizontal="center"/>
    </xf>
    <xf numFmtId="191" fontId="47" fillId="0" borderId="0" xfId="36" applyNumberFormat="1" applyFont="1" applyBorder="1" applyAlignment="1" quotePrefix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 quotePrefix="1">
      <alignment horizontal="center"/>
    </xf>
    <xf numFmtId="43" fontId="47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0" xfId="0" applyFont="1" applyBorder="1" applyAlignment="1" quotePrefix="1">
      <alignment horizontal="center"/>
    </xf>
    <xf numFmtId="43" fontId="47" fillId="0" borderId="16" xfId="0" applyNumberFormat="1" applyFont="1" applyBorder="1" applyAlignment="1" quotePrefix="1">
      <alignment horizontal="center"/>
    </xf>
    <xf numFmtId="43" fontId="47" fillId="0" borderId="18" xfId="0" applyNumberFormat="1" applyFont="1" applyBorder="1" applyAlignment="1">
      <alignment horizontal="center"/>
    </xf>
    <xf numFmtId="43" fontId="47" fillId="0" borderId="16" xfId="0" applyNumberFormat="1" applyFont="1" applyBorder="1" applyAlignment="1" quotePrefix="1">
      <alignment horizontal="center"/>
    </xf>
    <xf numFmtId="43" fontId="47" fillId="0" borderId="14" xfId="0" applyNumberFormat="1" applyFont="1" applyBorder="1" applyAlignment="1">
      <alignment horizontal="center"/>
    </xf>
    <xf numFmtId="0" fontId="47" fillId="0" borderId="16" xfId="0" applyFont="1" applyBorder="1" applyAlignment="1" quotePrefix="1">
      <alignment horizontal="center"/>
    </xf>
    <xf numFmtId="0" fontId="47" fillId="0" borderId="11" xfId="0" applyFont="1" applyBorder="1" applyAlignment="1">
      <alignment horizontal="center"/>
    </xf>
    <xf numFmtId="0" fontId="47" fillId="0" borderId="17" xfId="0" applyFont="1" applyBorder="1" applyAlignment="1" quotePrefix="1">
      <alignment horizontal="center"/>
    </xf>
    <xf numFmtId="43" fontId="47" fillId="0" borderId="15" xfId="0" applyNumberFormat="1" applyFont="1" applyBorder="1" applyAlignment="1" quotePrefix="1">
      <alignment horizontal="center"/>
    </xf>
    <xf numFmtId="43" fontId="47" fillId="0" borderId="19" xfId="0" applyNumberFormat="1" applyFont="1" applyBorder="1" applyAlignment="1">
      <alignment horizontal="center"/>
    </xf>
    <xf numFmtId="43" fontId="47" fillId="0" borderId="14" xfId="0" applyNumberFormat="1" applyFont="1" applyBorder="1" applyAlignment="1" quotePrefix="1">
      <alignment horizontal="center"/>
    </xf>
    <xf numFmtId="0" fontId="47" fillId="0" borderId="14" xfId="0" applyFont="1" applyBorder="1" applyAlignment="1" quotePrefix="1">
      <alignment horizontal="center"/>
    </xf>
    <xf numFmtId="0" fontId="47" fillId="0" borderId="0" xfId="0" applyFont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43" fontId="47" fillId="34" borderId="15" xfId="0" applyNumberFormat="1" applyFont="1" applyFill="1" applyBorder="1" applyAlignment="1">
      <alignment horizontal="center"/>
    </xf>
    <xf numFmtId="43" fontId="47" fillId="34" borderId="19" xfId="0" applyNumberFormat="1" applyFont="1" applyFill="1" applyBorder="1" applyAlignment="1">
      <alignment horizontal="center"/>
    </xf>
    <xf numFmtId="43" fontId="47" fillId="34" borderId="20" xfId="0" applyNumberFormat="1" applyFont="1" applyFill="1" applyBorder="1" applyAlignment="1">
      <alignment horizontal="center"/>
    </xf>
    <xf numFmtId="43" fontId="47" fillId="34" borderId="22" xfId="0" applyNumberFormat="1" applyFont="1" applyFill="1" applyBorder="1" applyAlignment="1">
      <alignment/>
    </xf>
    <xf numFmtId="43" fontId="54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0" fontId="47" fillId="0" borderId="0" xfId="0" applyFont="1" applyAlignment="1">
      <alignment horizontal="center"/>
    </xf>
    <xf numFmtId="191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4">
      <selection activeCell="A20" sqref="A20:IV22"/>
    </sheetView>
  </sheetViews>
  <sheetFormatPr defaultColWidth="9.140625" defaultRowHeight="12.75"/>
  <cols>
    <col min="2" max="2" width="26.28125" style="0" bestFit="1" customWidth="1"/>
    <col min="4" max="4" width="11.8515625" style="0" bestFit="1" customWidth="1"/>
    <col min="5" max="6" width="19.28125" style="0" bestFit="1" customWidth="1"/>
    <col min="7" max="7" width="10.28125" style="0" bestFit="1" customWidth="1"/>
    <col min="8" max="8" width="22.7109375" style="0" bestFit="1" customWidth="1"/>
  </cols>
  <sheetData>
    <row r="1" spans="1:9" s="7" customFormat="1" ht="21.75">
      <c r="A1" s="69" t="s">
        <v>30</v>
      </c>
      <c r="B1" s="69"/>
      <c r="C1" s="69"/>
      <c r="D1" s="69"/>
      <c r="E1" s="69"/>
      <c r="F1" s="69"/>
      <c r="G1" s="69"/>
      <c r="H1" s="69"/>
      <c r="I1" s="69"/>
    </row>
    <row r="2" spans="1:9" s="7" customFormat="1" ht="21.75">
      <c r="A2" s="69" t="s">
        <v>56</v>
      </c>
      <c r="B2" s="69"/>
      <c r="C2" s="69"/>
      <c r="D2" s="69"/>
      <c r="E2" s="69"/>
      <c r="F2" s="69"/>
      <c r="G2" s="69"/>
      <c r="H2" s="69"/>
      <c r="I2" s="69"/>
    </row>
    <row r="3" s="7" customFormat="1" ht="21.75"/>
    <row r="4" spans="1:9" s="3" customFormat="1" ht="21.75">
      <c r="A4" s="42" t="s">
        <v>23</v>
      </c>
      <c r="B4" s="1" t="s">
        <v>0</v>
      </c>
      <c r="C4" s="2" t="s">
        <v>8</v>
      </c>
      <c r="D4" s="1" t="s">
        <v>2</v>
      </c>
      <c r="E4" s="70" t="s">
        <v>5</v>
      </c>
      <c r="F4" s="72" t="s">
        <v>9</v>
      </c>
      <c r="G4" s="70" t="s">
        <v>4</v>
      </c>
      <c r="H4" s="74" t="s">
        <v>10</v>
      </c>
      <c r="I4" s="70" t="s">
        <v>6</v>
      </c>
    </row>
    <row r="5" spans="1:9" s="3" customFormat="1" ht="21.75">
      <c r="A5" s="43" t="s">
        <v>24</v>
      </c>
      <c r="B5" s="4" t="s">
        <v>1</v>
      </c>
      <c r="C5" s="44" t="s">
        <v>7</v>
      </c>
      <c r="D5" s="4" t="s">
        <v>3</v>
      </c>
      <c r="E5" s="71"/>
      <c r="F5" s="73"/>
      <c r="G5" s="71"/>
      <c r="H5" s="75"/>
      <c r="I5" s="71"/>
    </row>
    <row r="6" spans="1:15" s="56" customFormat="1" ht="21.75">
      <c r="A6" s="46">
        <v>1</v>
      </c>
      <c r="B6" s="47" t="s">
        <v>33</v>
      </c>
      <c r="C6" s="48">
        <v>480</v>
      </c>
      <c r="D6" s="49" t="s">
        <v>28</v>
      </c>
      <c r="E6" s="49" t="s">
        <v>34</v>
      </c>
      <c r="F6" s="50" t="str">
        <f aca="true" t="shared" si="0" ref="F6:F19">E6</f>
        <v>ร้าน น้องดาว</v>
      </c>
      <c r="G6" s="51">
        <f aca="true" t="shared" si="1" ref="G6:G19">C6</f>
        <v>480</v>
      </c>
      <c r="H6" s="52" t="s">
        <v>22</v>
      </c>
      <c r="I6" s="53"/>
      <c r="J6" s="54"/>
      <c r="K6" s="55">
        <f>G6</f>
        <v>480</v>
      </c>
      <c r="N6" s="31"/>
      <c r="O6" s="31"/>
    </row>
    <row r="7" spans="1:15" s="56" customFormat="1" ht="21.75">
      <c r="A7" s="46">
        <v>2</v>
      </c>
      <c r="B7" s="57" t="s">
        <v>57</v>
      </c>
      <c r="C7" s="58">
        <v>1356</v>
      </c>
      <c r="D7" s="59" t="s">
        <v>28</v>
      </c>
      <c r="E7" s="59" t="s">
        <v>32</v>
      </c>
      <c r="F7" s="46" t="str">
        <f t="shared" si="0"/>
        <v>หจก.วิสันคุรุภัณฑ์</v>
      </c>
      <c r="G7" s="51">
        <f t="shared" si="1"/>
        <v>1356</v>
      </c>
      <c r="H7" s="49" t="s">
        <v>11</v>
      </c>
      <c r="I7" s="50"/>
      <c r="K7" s="55">
        <f>G7</f>
        <v>1356</v>
      </c>
      <c r="N7" s="31"/>
      <c r="O7" s="31"/>
    </row>
    <row r="8" spans="1:15" s="56" customFormat="1" ht="21.75">
      <c r="A8" s="46">
        <v>3</v>
      </c>
      <c r="B8" s="52" t="s">
        <v>58</v>
      </c>
      <c r="C8" s="58">
        <v>1100</v>
      </c>
      <c r="D8" s="59" t="s">
        <v>28</v>
      </c>
      <c r="E8" s="59" t="s">
        <v>32</v>
      </c>
      <c r="F8" s="46" t="str">
        <f t="shared" si="0"/>
        <v>หจก.วิสันคุรุภัณฑ์</v>
      </c>
      <c r="G8" s="51">
        <f t="shared" si="1"/>
        <v>1100</v>
      </c>
      <c r="H8" s="49" t="s">
        <v>11</v>
      </c>
      <c r="I8" s="50"/>
      <c r="K8" s="55">
        <f>G8</f>
        <v>1100</v>
      </c>
      <c r="N8" s="31"/>
      <c r="O8" s="31"/>
    </row>
    <row r="9" spans="1:15" s="56" customFormat="1" ht="21.75">
      <c r="A9" s="46">
        <v>4</v>
      </c>
      <c r="B9" s="57" t="s">
        <v>35</v>
      </c>
      <c r="C9" s="58">
        <v>310</v>
      </c>
      <c r="D9" s="59" t="s">
        <v>28</v>
      </c>
      <c r="E9" s="59" t="s">
        <v>29</v>
      </c>
      <c r="F9" s="46" t="str">
        <f>E9</f>
        <v>ร้านจันดีบุ๊คสโตร์</v>
      </c>
      <c r="G9" s="51">
        <f>C9</f>
        <v>310</v>
      </c>
      <c r="H9" s="59" t="s">
        <v>11</v>
      </c>
      <c r="I9" s="50"/>
      <c r="K9" s="55">
        <f>G9</f>
        <v>310</v>
      </c>
      <c r="O9" s="31"/>
    </row>
    <row r="10" spans="1:15" s="56" customFormat="1" ht="21.75">
      <c r="A10" s="46">
        <v>5</v>
      </c>
      <c r="B10" s="57" t="s">
        <v>59</v>
      </c>
      <c r="C10" s="58">
        <v>340</v>
      </c>
      <c r="D10" s="59" t="s">
        <v>28</v>
      </c>
      <c r="E10" s="59" t="s">
        <v>60</v>
      </c>
      <c r="F10" s="46" t="str">
        <f t="shared" si="0"/>
        <v>ร้าน นิก ยานยนต์</v>
      </c>
      <c r="G10" s="51">
        <f t="shared" si="1"/>
        <v>340</v>
      </c>
      <c r="H10" s="49" t="s">
        <v>11</v>
      </c>
      <c r="I10" s="50"/>
      <c r="K10" s="55"/>
      <c r="L10" s="55">
        <f>G10</f>
        <v>340</v>
      </c>
      <c r="N10" s="31"/>
      <c r="O10" s="31"/>
    </row>
    <row r="11" spans="1:15" s="56" customFormat="1" ht="21.75">
      <c r="A11" s="46">
        <v>6</v>
      </c>
      <c r="B11" s="57" t="s">
        <v>61</v>
      </c>
      <c r="C11" s="48">
        <v>4000</v>
      </c>
      <c r="D11" s="59" t="s">
        <v>27</v>
      </c>
      <c r="E11" s="59" t="s">
        <v>62</v>
      </c>
      <c r="F11" s="50" t="str">
        <f t="shared" si="0"/>
        <v>นางสาคร  บุญสุดทอง</v>
      </c>
      <c r="G11" s="51">
        <f t="shared" si="1"/>
        <v>4000</v>
      </c>
      <c r="H11" s="59" t="s">
        <v>11</v>
      </c>
      <c r="I11" s="50"/>
      <c r="J11" s="54"/>
      <c r="K11" s="55"/>
      <c r="L11" s="55">
        <f>G11</f>
        <v>4000</v>
      </c>
      <c r="N11" s="31"/>
      <c r="O11" s="31"/>
    </row>
    <row r="12" spans="1:15" s="56" customFormat="1" ht="21.75">
      <c r="A12" s="46">
        <v>7</v>
      </c>
      <c r="B12" s="57" t="s">
        <v>71</v>
      </c>
      <c r="C12" s="58">
        <v>7000</v>
      </c>
      <c r="D12" s="59" t="s">
        <v>27</v>
      </c>
      <c r="E12" s="59" t="s">
        <v>72</v>
      </c>
      <c r="F12" s="46" t="str">
        <f t="shared" si="0"/>
        <v>ร้าน พรเทพ</v>
      </c>
      <c r="G12" s="51">
        <f t="shared" si="1"/>
        <v>7000</v>
      </c>
      <c r="H12" s="59" t="s">
        <v>11</v>
      </c>
      <c r="I12" s="47"/>
      <c r="J12" s="54"/>
      <c r="K12" s="55"/>
      <c r="L12" s="55">
        <f>G12</f>
        <v>7000</v>
      </c>
      <c r="O12" s="31"/>
    </row>
    <row r="13" spans="1:16" s="54" customFormat="1" ht="21.75">
      <c r="A13" s="46">
        <v>8</v>
      </c>
      <c r="B13" s="57" t="s">
        <v>63</v>
      </c>
      <c r="C13" s="48">
        <v>1712</v>
      </c>
      <c r="D13" s="59" t="s">
        <v>27</v>
      </c>
      <c r="E13" s="59" t="s">
        <v>46</v>
      </c>
      <c r="F13" s="46" t="str">
        <f t="shared" si="0"/>
        <v>ร้าน ลายเส้น</v>
      </c>
      <c r="G13" s="60">
        <f t="shared" si="1"/>
        <v>1712</v>
      </c>
      <c r="H13" s="49" t="s">
        <v>11</v>
      </c>
      <c r="I13" s="50"/>
      <c r="L13" s="55">
        <f aca="true" t="shared" si="2" ref="L13:L19">G13</f>
        <v>1712</v>
      </c>
      <c r="O13" s="61"/>
      <c r="P13" s="61"/>
    </row>
    <row r="14" spans="1:16" s="56" customFormat="1" ht="21.75">
      <c r="A14" s="46">
        <v>9</v>
      </c>
      <c r="B14" s="62" t="s">
        <v>64</v>
      </c>
      <c r="C14" s="48">
        <v>6935</v>
      </c>
      <c r="D14" s="59" t="s">
        <v>27</v>
      </c>
      <c r="E14" s="59" t="s">
        <v>46</v>
      </c>
      <c r="F14" s="46" t="str">
        <f t="shared" si="0"/>
        <v>ร้าน ลายเส้น</v>
      </c>
      <c r="G14" s="60">
        <f t="shared" si="1"/>
        <v>6935</v>
      </c>
      <c r="H14" s="49" t="s">
        <v>11</v>
      </c>
      <c r="I14" s="47"/>
      <c r="J14" s="54"/>
      <c r="L14" s="55">
        <f t="shared" si="2"/>
        <v>6935</v>
      </c>
      <c r="O14" s="31"/>
      <c r="P14" s="31"/>
    </row>
    <row r="15" spans="1:15" s="56" customFormat="1" ht="21.75">
      <c r="A15" s="46">
        <v>10</v>
      </c>
      <c r="B15" s="57" t="s">
        <v>65</v>
      </c>
      <c r="C15" s="58">
        <v>4500</v>
      </c>
      <c r="D15" s="59" t="s">
        <v>27</v>
      </c>
      <c r="E15" s="59" t="s">
        <v>66</v>
      </c>
      <c r="F15" s="46" t="str">
        <f t="shared" si="0"/>
        <v>นายนิกร  ภาครัตน์</v>
      </c>
      <c r="G15" s="51">
        <f t="shared" si="1"/>
        <v>4500</v>
      </c>
      <c r="H15" s="49" t="s">
        <v>11</v>
      </c>
      <c r="I15" s="47"/>
      <c r="J15" s="57"/>
      <c r="L15" s="55">
        <f t="shared" si="2"/>
        <v>4500</v>
      </c>
      <c r="N15" s="31"/>
      <c r="O15" s="31"/>
    </row>
    <row r="16" spans="1:15" s="56" customFormat="1" ht="21.75">
      <c r="A16" s="46">
        <v>11</v>
      </c>
      <c r="B16" s="57" t="s">
        <v>67</v>
      </c>
      <c r="C16" s="58">
        <v>924</v>
      </c>
      <c r="D16" s="59" t="s">
        <v>27</v>
      </c>
      <c r="E16" s="59" t="s">
        <v>46</v>
      </c>
      <c r="F16" s="46" t="str">
        <f t="shared" si="0"/>
        <v>ร้าน ลายเส้น</v>
      </c>
      <c r="G16" s="51">
        <f t="shared" si="1"/>
        <v>924</v>
      </c>
      <c r="H16" s="49" t="s">
        <v>11</v>
      </c>
      <c r="I16" s="47"/>
      <c r="J16" s="57"/>
      <c r="L16" s="55">
        <f t="shared" si="2"/>
        <v>924</v>
      </c>
      <c r="N16" s="31"/>
      <c r="O16" s="31"/>
    </row>
    <row r="17" spans="1:16" s="56" customFormat="1" ht="21.75">
      <c r="A17" s="46">
        <v>12</v>
      </c>
      <c r="B17" s="62" t="s">
        <v>68</v>
      </c>
      <c r="C17" s="58">
        <v>6932</v>
      </c>
      <c r="D17" s="59" t="s">
        <v>27</v>
      </c>
      <c r="E17" s="59" t="s">
        <v>46</v>
      </c>
      <c r="F17" s="46" t="str">
        <f t="shared" si="0"/>
        <v>ร้าน ลายเส้น</v>
      </c>
      <c r="G17" s="51">
        <f t="shared" si="1"/>
        <v>6932</v>
      </c>
      <c r="H17" s="59" t="s">
        <v>11</v>
      </c>
      <c r="I17" s="47"/>
      <c r="J17" s="57"/>
      <c r="L17" s="55">
        <f t="shared" si="2"/>
        <v>6932</v>
      </c>
      <c r="O17" s="31"/>
      <c r="P17" s="31"/>
    </row>
    <row r="18" spans="1:16" s="56" customFormat="1" ht="21.75">
      <c r="A18" s="46">
        <v>13</v>
      </c>
      <c r="B18" s="62" t="s">
        <v>69</v>
      </c>
      <c r="C18" s="58">
        <v>616</v>
      </c>
      <c r="D18" s="59" t="s">
        <v>27</v>
      </c>
      <c r="E18" s="59" t="s">
        <v>46</v>
      </c>
      <c r="F18" s="46" t="str">
        <f t="shared" si="0"/>
        <v>ร้าน ลายเส้น</v>
      </c>
      <c r="G18" s="51">
        <f t="shared" si="1"/>
        <v>616</v>
      </c>
      <c r="H18" s="59" t="s">
        <v>11</v>
      </c>
      <c r="I18" s="47"/>
      <c r="J18" s="57"/>
      <c r="L18" s="55">
        <f t="shared" si="2"/>
        <v>616</v>
      </c>
      <c r="O18" s="31"/>
      <c r="P18" s="31"/>
    </row>
    <row r="19" spans="1:16" s="56" customFormat="1" ht="21.75">
      <c r="A19" s="63">
        <v>14</v>
      </c>
      <c r="B19" s="64" t="s">
        <v>70</v>
      </c>
      <c r="C19" s="65">
        <v>17415</v>
      </c>
      <c r="D19" s="66" t="s">
        <v>27</v>
      </c>
      <c r="E19" s="66" t="s">
        <v>46</v>
      </c>
      <c r="F19" s="63" t="str">
        <f t="shared" si="0"/>
        <v>ร้าน ลายเส้น</v>
      </c>
      <c r="G19" s="67">
        <f t="shared" si="1"/>
        <v>17415</v>
      </c>
      <c r="H19" s="66" t="s">
        <v>11</v>
      </c>
      <c r="I19" s="68"/>
      <c r="J19" s="57"/>
      <c r="L19" s="55">
        <f t="shared" si="2"/>
        <v>17415</v>
      </c>
      <c r="O19" s="31"/>
      <c r="P19" s="31"/>
    </row>
    <row r="20" spans="1:15" s="7" customFormat="1" ht="21.75">
      <c r="A20" s="26">
        <v>11</v>
      </c>
      <c r="B20" s="18" t="s">
        <v>51</v>
      </c>
      <c r="C20" s="15">
        <v>700</v>
      </c>
      <c r="D20" s="40" t="s">
        <v>28</v>
      </c>
      <c r="E20" s="18" t="s">
        <v>53</v>
      </c>
      <c r="F20" s="18" t="s">
        <v>53</v>
      </c>
      <c r="G20" s="17">
        <f>C20</f>
        <v>700</v>
      </c>
      <c r="H20" s="40" t="s">
        <v>11</v>
      </c>
      <c r="I20" s="9"/>
      <c r="K20" s="14">
        <f>G20</f>
        <v>700</v>
      </c>
      <c r="O20" s="14"/>
    </row>
    <row r="21" spans="1:15" s="7" customFormat="1" ht="21.75">
      <c r="A21" s="26"/>
      <c r="B21" s="18" t="s">
        <v>52</v>
      </c>
      <c r="C21" s="15"/>
      <c r="D21" s="40"/>
      <c r="E21" s="18"/>
      <c r="F21" s="18"/>
      <c r="G21" s="17"/>
      <c r="H21" s="40"/>
      <c r="I21" s="9"/>
      <c r="K21" s="14">
        <f>SUM(K6:K20)</f>
        <v>3946</v>
      </c>
      <c r="O21" s="14"/>
    </row>
    <row r="22" spans="1:15" s="7" customFormat="1" ht="21.75">
      <c r="A22" s="26">
        <v>12</v>
      </c>
      <c r="B22" s="19" t="s">
        <v>49</v>
      </c>
      <c r="C22" s="15">
        <v>1000</v>
      </c>
      <c r="D22" s="40" t="s">
        <v>28</v>
      </c>
      <c r="E22" s="18" t="s">
        <v>50</v>
      </c>
      <c r="F22" s="16" t="str">
        <f>E22</f>
        <v>หจก.ศิริชัยปิโตรเลี่ยม</v>
      </c>
      <c r="G22" s="17">
        <f>C22</f>
        <v>1000</v>
      </c>
      <c r="H22" s="40" t="s">
        <v>11</v>
      </c>
      <c r="I22" s="9"/>
      <c r="K22" s="14">
        <f>G22</f>
        <v>1000</v>
      </c>
      <c r="O22" s="14"/>
    </row>
    <row r="23" spans="1:15" s="7" customFormat="1" ht="21.75">
      <c r="A23" s="27"/>
      <c r="B23" s="20" t="s">
        <v>55</v>
      </c>
      <c r="C23" s="22"/>
      <c r="D23" s="41"/>
      <c r="E23" s="20"/>
      <c r="F23" s="21"/>
      <c r="G23" s="30">
        <f>SUM(G6:G22)</f>
        <v>55320</v>
      </c>
      <c r="H23" s="41"/>
      <c r="I23" s="29"/>
      <c r="K23" s="14"/>
      <c r="O23" s="14"/>
    </row>
    <row r="24" spans="1:16" s="7" customFormat="1" ht="9.75" customHeight="1">
      <c r="A24" s="24"/>
      <c r="B24" s="8"/>
      <c r="C24" s="12"/>
      <c r="D24" s="11"/>
      <c r="E24" s="11"/>
      <c r="F24" s="13"/>
      <c r="G24" s="33"/>
      <c r="H24" s="11"/>
      <c r="I24" s="8"/>
      <c r="J24" s="8"/>
      <c r="L24" s="14">
        <f>SUM(L9:L23)</f>
        <v>50374</v>
      </c>
      <c r="O24" s="14"/>
      <c r="P24" s="14"/>
    </row>
    <row r="25" spans="1:9" s="7" customFormat="1" ht="21.75">
      <c r="A25" s="69" t="s">
        <v>30</v>
      </c>
      <c r="B25" s="69"/>
      <c r="C25" s="69"/>
      <c r="D25" s="69"/>
      <c r="E25" s="69"/>
      <c r="F25" s="69"/>
      <c r="G25" s="69"/>
      <c r="H25" s="69"/>
      <c r="I25" s="69"/>
    </row>
    <row r="26" spans="1:9" s="7" customFormat="1" ht="21.75">
      <c r="A26" s="69" t="s">
        <v>56</v>
      </c>
      <c r="B26" s="69"/>
      <c r="C26" s="69"/>
      <c r="D26" s="69"/>
      <c r="E26" s="69"/>
      <c r="F26" s="69"/>
      <c r="G26" s="69"/>
      <c r="H26" s="69"/>
      <c r="I26" s="69"/>
    </row>
    <row r="27" s="7" customFormat="1" ht="21.75"/>
    <row r="28" spans="1:9" s="3" customFormat="1" ht="21.75">
      <c r="A28" s="42" t="s">
        <v>23</v>
      </c>
      <c r="B28" s="1" t="s">
        <v>0</v>
      </c>
      <c r="C28" s="2" t="s">
        <v>8</v>
      </c>
      <c r="D28" s="1" t="s">
        <v>2</v>
      </c>
      <c r="E28" s="70" t="s">
        <v>5</v>
      </c>
      <c r="F28" s="72" t="s">
        <v>9</v>
      </c>
      <c r="G28" s="70" t="s">
        <v>4</v>
      </c>
      <c r="H28" s="74" t="s">
        <v>10</v>
      </c>
      <c r="I28" s="70" t="s">
        <v>6</v>
      </c>
    </row>
    <row r="29" spans="1:9" s="3" customFormat="1" ht="21.75">
      <c r="A29" s="43" t="s">
        <v>24</v>
      </c>
      <c r="B29" s="4" t="s">
        <v>1</v>
      </c>
      <c r="C29" s="44" t="s">
        <v>7</v>
      </c>
      <c r="D29" s="4" t="s">
        <v>3</v>
      </c>
      <c r="E29" s="71"/>
      <c r="F29" s="73"/>
      <c r="G29" s="71"/>
      <c r="H29" s="75"/>
      <c r="I29" s="71"/>
    </row>
    <row r="30" spans="1:16" s="7" customFormat="1" ht="21.75">
      <c r="A30" s="25">
        <v>13</v>
      </c>
      <c r="B30" s="35" t="s">
        <v>42</v>
      </c>
      <c r="C30" s="36">
        <v>9300</v>
      </c>
      <c r="D30" s="45" t="s">
        <v>27</v>
      </c>
      <c r="E30" s="37" t="s">
        <v>31</v>
      </c>
      <c r="F30" s="38" t="str">
        <f>E30</f>
        <v>นายจำนงค์  บางโรย</v>
      </c>
      <c r="G30" s="39">
        <f>C30</f>
        <v>9300</v>
      </c>
      <c r="H30" s="34" t="s">
        <v>22</v>
      </c>
      <c r="I30" s="25"/>
      <c r="J30" s="18"/>
      <c r="L30" s="14">
        <f>G30</f>
        <v>9300</v>
      </c>
      <c r="O30" s="14"/>
      <c r="P30" s="14"/>
    </row>
    <row r="31" spans="1:16" s="7" customFormat="1" ht="21.75">
      <c r="A31" s="26">
        <v>14</v>
      </c>
      <c r="B31" s="19" t="s">
        <v>41</v>
      </c>
      <c r="C31" s="15">
        <v>8000</v>
      </c>
      <c r="D31" s="40" t="s">
        <v>27</v>
      </c>
      <c r="E31" s="18" t="s">
        <v>54</v>
      </c>
      <c r="F31" s="16" t="str">
        <f>E31</f>
        <v>นางสาวลัดดาวัลย์ แซ่จู</v>
      </c>
      <c r="G31" s="17">
        <f>C31</f>
        <v>8000</v>
      </c>
      <c r="H31" s="5" t="s">
        <v>11</v>
      </c>
      <c r="I31" s="18"/>
      <c r="J31" s="18"/>
      <c r="L31" s="14">
        <f>G31</f>
        <v>8000</v>
      </c>
      <c r="O31" s="14"/>
      <c r="P31" s="14"/>
    </row>
    <row r="32" spans="1:15" s="7" customFormat="1" ht="21.75">
      <c r="A32" s="26">
        <v>15</v>
      </c>
      <c r="B32" s="18" t="s">
        <v>36</v>
      </c>
      <c r="C32" s="15">
        <v>7000</v>
      </c>
      <c r="D32" s="40" t="s">
        <v>27</v>
      </c>
      <c r="E32" s="18" t="s">
        <v>43</v>
      </c>
      <c r="F32" s="16" t="str">
        <f aca="true" t="shared" si="3" ref="F32:F38">E32</f>
        <v>นายธนกร  ศิริ</v>
      </c>
      <c r="G32" s="17">
        <f>C32</f>
        <v>7000</v>
      </c>
      <c r="H32" s="5" t="s">
        <v>11</v>
      </c>
      <c r="I32" s="18"/>
      <c r="J32" s="18"/>
      <c r="L32" s="14">
        <f>G32</f>
        <v>7000</v>
      </c>
      <c r="N32" s="14"/>
      <c r="O32" s="14"/>
    </row>
    <row r="33" spans="1:15" s="7" customFormat="1" ht="21.75">
      <c r="A33" s="26">
        <v>16</v>
      </c>
      <c r="B33" s="18" t="s">
        <v>37</v>
      </c>
      <c r="C33" s="15">
        <v>7000</v>
      </c>
      <c r="D33" s="40" t="s">
        <v>27</v>
      </c>
      <c r="E33" s="18" t="s">
        <v>44</v>
      </c>
      <c r="F33" s="16" t="str">
        <f t="shared" si="3"/>
        <v>นายสมเกียรติ  ชนะคช</v>
      </c>
      <c r="G33" s="17">
        <f aca="true" t="shared" si="4" ref="G33:G38">C33</f>
        <v>7000</v>
      </c>
      <c r="H33" s="5" t="s">
        <v>11</v>
      </c>
      <c r="I33" s="6"/>
      <c r="J33" s="8"/>
      <c r="L33" s="14">
        <f aca="true" t="shared" si="5" ref="L33:L38">G33</f>
        <v>7000</v>
      </c>
      <c r="N33" s="14"/>
      <c r="O33" s="14"/>
    </row>
    <row r="34" spans="1:15" s="7" customFormat="1" ht="21.75">
      <c r="A34" s="26">
        <v>17</v>
      </c>
      <c r="B34" s="18" t="s">
        <v>40</v>
      </c>
      <c r="C34" s="15">
        <v>7350</v>
      </c>
      <c r="D34" s="40" t="s">
        <v>27</v>
      </c>
      <c r="E34" s="18" t="s">
        <v>45</v>
      </c>
      <c r="F34" s="16" t="str">
        <f t="shared" si="3"/>
        <v>นายมนัส  ทิศขันธ์</v>
      </c>
      <c r="G34" s="17">
        <f t="shared" si="4"/>
        <v>7350</v>
      </c>
      <c r="H34" s="5" t="s">
        <v>11</v>
      </c>
      <c r="I34" s="18"/>
      <c r="J34" s="18"/>
      <c r="L34" s="14">
        <f t="shared" si="5"/>
        <v>7350</v>
      </c>
      <c r="N34" s="14"/>
      <c r="O34" s="14"/>
    </row>
    <row r="35" spans="1:16" s="7" customFormat="1" ht="21.75">
      <c r="A35" s="26">
        <v>18</v>
      </c>
      <c r="B35" s="18" t="s">
        <v>40</v>
      </c>
      <c r="C35" s="15">
        <v>6000</v>
      </c>
      <c r="D35" s="40" t="s">
        <v>27</v>
      </c>
      <c r="E35" s="18" t="s">
        <v>38</v>
      </c>
      <c r="F35" s="16" t="str">
        <f t="shared" si="3"/>
        <v>นายศรีช่วง  พุทธศาสตร์</v>
      </c>
      <c r="G35" s="17">
        <f t="shared" si="4"/>
        <v>6000</v>
      </c>
      <c r="H35" s="40" t="s">
        <v>11</v>
      </c>
      <c r="I35" s="6"/>
      <c r="J35" s="18"/>
      <c r="L35" s="14">
        <f t="shared" si="5"/>
        <v>6000</v>
      </c>
      <c r="O35" s="14"/>
      <c r="P35" s="14"/>
    </row>
    <row r="36" spans="1:16" s="7" customFormat="1" ht="21.75">
      <c r="A36" s="26">
        <v>19</v>
      </c>
      <c r="B36" s="18" t="s">
        <v>40</v>
      </c>
      <c r="C36" s="15">
        <v>6000</v>
      </c>
      <c r="D36" s="40" t="s">
        <v>27</v>
      </c>
      <c r="E36" s="18" t="s">
        <v>39</v>
      </c>
      <c r="F36" s="16" t="str">
        <f t="shared" si="3"/>
        <v>นายจรูญ ชลสาคร</v>
      </c>
      <c r="G36" s="17">
        <f t="shared" si="4"/>
        <v>6000</v>
      </c>
      <c r="H36" s="40" t="s">
        <v>11</v>
      </c>
      <c r="I36" s="6"/>
      <c r="J36" s="18"/>
      <c r="L36" s="14">
        <f t="shared" si="5"/>
        <v>6000</v>
      </c>
      <c r="O36" s="14"/>
      <c r="P36" s="14"/>
    </row>
    <row r="37" spans="1:16" s="7" customFormat="1" ht="21.75">
      <c r="A37" s="26">
        <v>20</v>
      </c>
      <c r="B37" s="19" t="s">
        <v>47</v>
      </c>
      <c r="C37" s="15">
        <v>17415</v>
      </c>
      <c r="D37" s="40" t="s">
        <v>27</v>
      </c>
      <c r="E37" s="18" t="s">
        <v>48</v>
      </c>
      <c r="F37" s="16" t="str">
        <f t="shared" si="3"/>
        <v>นางนุชนาถ รัตนบุรี</v>
      </c>
      <c r="G37" s="17">
        <f t="shared" si="4"/>
        <v>17415</v>
      </c>
      <c r="H37" s="40" t="s">
        <v>11</v>
      </c>
      <c r="I37" s="6"/>
      <c r="J37" s="18"/>
      <c r="L37" s="14"/>
      <c r="O37" s="14"/>
      <c r="P37" s="14"/>
    </row>
    <row r="38" spans="1:16" s="7" customFormat="1" ht="21.75">
      <c r="A38" s="27">
        <v>21</v>
      </c>
      <c r="B38" s="32" t="s">
        <v>47</v>
      </c>
      <c r="C38" s="28">
        <v>17415</v>
      </c>
      <c r="D38" s="41" t="s">
        <v>27</v>
      </c>
      <c r="E38" s="20" t="s">
        <v>48</v>
      </c>
      <c r="F38" s="21" t="str">
        <f t="shared" si="3"/>
        <v>นางนุชนาถ รัตนบุรี</v>
      </c>
      <c r="G38" s="23">
        <f t="shared" si="4"/>
        <v>17415</v>
      </c>
      <c r="H38" s="41" t="s">
        <v>11</v>
      </c>
      <c r="I38" s="10"/>
      <c r="J38" s="18"/>
      <c r="L38" s="14">
        <f t="shared" si="5"/>
        <v>17415</v>
      </c>
      <c r="O38" s="14"/>
      <c r="P38" s="14"/>
    </row>
  </sheetData>
  <sheetProtection/>
  <mergeCells count="14">
    <mergeCell ref="A1:I1"/>
    <mergeCell ref="A2:I2"/>
    <mergeCell ref="E4:E5"/>
    <mergeCell ref="F4:F5"/>
    <mergeCell ref="G4:G5"/>
    <mergeCell ref="H4:H5"/>
    <mergeCell ref="I4:I5"/>
    <mergeCell ref="A25:I25"/>
    <mergeCell ref="A26:I26"/>
    <mergeCell ref="E28:E29"/>
    <mergeCell ref="F28:F29"/>
    <mergeCell ref="G28:G29"/>
    <mergeCell ref="H28:H29"/>
    <mergeCell ref="I28:I2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4.7109375" style="77" customWidth="1"/>
    <col min="2" max="2" width="26.8515625" style="77" bestFit="1" customWidth="1"/>
    <col min="3" max="3" width="9.8515625" style="77" customWidth="1"/>
    <col min="4" max="4" width="10.00390625" style="77" customWidth="1"/>
    <col min="5" max="5" width="10.421875" style="77" customWidth="1"/>
    <col min="6" max="6" width="17.140625" style="153" customWidth="1"/>
    <col min="7" max="7" width="17.57421875" style="153" customWidth="1"/>
    <col min="8" max="8" width="9.57421875" style="77" customWidth="1"/>
    <col min="9" max="9" width="8.57421875" style="77" customWidth="1"/>
    <col min="10" max="10" width="22.28125" style="77" customWidth="1"/>
    <col min="11" max="11" width="9.140625" style="77" customWidth="1"/>
    <col min="12" max="13" width="10.7109375" style="77" customWidth="1"/>
    <col min="14" max="14" width="9.8515625" style="77" bestFit="1" customWidth="1"/>
    <col min="15" max="15" width="11.00390625" style="77" customWidth="1"/>
    <col min="16" max="16384" width="9.140625" style="77" customWidth="1"/>
  </cols>
  <sheetData>
    <row r="1" spans="1:10" ht="21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>
      <c r="A2" s="76" t="s">
        <v>78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1">
      <c r="A3" s="76" t="s">
        <v>111</v>
      </c>
      <c r="B3" s="76"/>
      <c r="C3" s="76"/>
      <c r="D3" s="76"/>
      <c r="E3" s="76"/>
      <c r="F3" s="76"/>
      <c r="G3" s="76"/>
      <c r="H3" s="76"/>
      <c r="I3" s="76"/>
      <c r="J3" s="76"/>
    </row>
    <row r="4" spans="1:11" s="84" customFormat="1" ht="21">
      <c r="A4" s="78" t="s">
        <v>23</v>
      </c>
      <c r="B4" s="79" t="s">
        <v>0</v>
      </c>
      <c r="C4" s="80" t="s">
        <v>8</v>
      </c>
      <c r="D4" s="79" t="s">
        <v>19</v>
      </c>
      <c r="E4" s="79" t="s">
        <v>2</v>
      </c>
      <c r="F4" s="81" t="s">
        <v>5</v>
      </c>
      <c r="G4" s="82" t="s">
        <v>9</v>
      </c>
      <c r="H4" s="79" t="s">
        <v>75</v>
      </c>
      <c r="I4" s="78" t="s">
        <v>81</v>
      </c>
      <c r="J4" s="79" t="s">
        <v>77</v>
      </c>
      <c r="K4" s="83"/>
    </row>
    <row r="5" spans="1:11" s="84" customFormat="1" ht="21">
      <c r="A5" s="85" t="s">
        <v>24</v>
      </c>
      <c r="B5" s="86" t="s">
        <v>1</v>
      </c>
      <c r="C5" s="87" t="s">
        <v>7</v>
      </c>
      <c r="D5" s="86" t="s">
        <v>20</v>
      </c>
      <c r="E5" s="86" t="s">
        <v>3</v>
      </c>
      <c r="F5" s="88"/>
      <c r="G5" s="89"/>
      <c r="H5" s="86" t="s">
        <v>76</v>
      </c>
      <c r="I5" s="90" t="s">
        <v>82</v>
      </c>
      <c r="J5" s="86" t="s">
        <v>73</v>
      </c>
      <c r="K5" s="83"/>
    </row>
    <row r="6" spans="1:15" ht="21">
      <c r="A6" s="91">
        <v>1</v>
      </c>
      <c r="B6" s="92" t="s">
        <v>89</v>
      </c>
      <c r="C6" s="93">
        <v>6635</v>
      </c>
      <c r="D6" s="94" t="s">
        <v>74</v>
      </c>
      <c r="E6" s="95" t="s">
        <v>83</v>
      </c>
      <c r="F6" s="96" t="s">
        <v>90</v>
      </c>
      <c r="G6" s="91" t="str">
        <f>F6</f>
        <v>บริษัท เอสแอนด์โอ</v>
      </c>
      <c r="H6" s="93">
        <f aca="true" t="shared" si="0" ref="H6:H15">C6</f>
        <v>6635</v>
      </c>
      <c r="I6" s="96" t="s">
        <v>11</v>
      </c>
      <c r="J6" s="95" t="s">
        <v>91</v>
      </c>
      <c r="K6" s="97"/>
      <c r="L6" s="98">
        <f>H6</f>
        <v>6635</v>
      </c>
      <c r="M6" s="98"/>
      <c r="N6" s="99"/>
      <c r="O6" s="99"/>
    </row>
    <row r="7" spans="1:15" ht="21">
      <c r="A7" s="91">
        <v>2</v>
      </c>
      <c r="B7" s="92" t="s">
        <v>92</v>
      </c>
      <c r="C7" s="93">
        <v>13155</v>
      </c>
      <c r="D7" s="94" t="s">
        <v>74</v>
      </c>
      <c r="E7" s="95" t="s">
        <v>83</v>
      </c>
      <c r="F7" s="96" t="s">
        <v>93</v>
      </c>
      <c r="G7" s="91" t="str">
        <f>F7</f>
        <v>ร้านอำพรเครื่องเขียน</v>
      </c>
      <c r="H7" s="93">
        <f t="shared" si="0"/>
        <v>13155</v>
      </c>
      <c r="I7" s="96" t="s">
        <v>11</v>
      </c>
      <c r="J7" s="100" t="s">
        <v>94</v>
      </c>
      <c r="K7" s="97"/>
      <c r="L7" s="98">
        <f aca="true" t="shared" si="1" ref="L7:L15">H7</f>
        <v>13155</v>
      </c>
      <c r="M7" s="98"/>
      <c r="N7" s="99"/>
      <c r="O7" s="99"/>
    </row>
    <row r="8" spans="1:15" ht="21">
      <c r="A8" s="91">
        <v>3</v>
      </c>
      <c r="B8" s="92" t="s">
        <v>95</v>
      </c>
      <c r="C8" s="93">
        <v>9010</v>
      </c>
      <c r="D8" s="94" t="s">
        <v>74</v>
      </c>
      <c r="E8" s="95" t="s">
        <v>83</v>
      </c>
      <c r="F8" s="96" t="s">
        <v>96</v>
      </c>
      <c r="G8" s="91" t="str">
        <f>F8</f>
        <v>ร้าน บ้านคอมพ์</v>
      </c>
      <c r="H8" s="93">
        <f t="shared" si="0"/>
        <v>9010</v>
      </c>
      <c r="I8" s="96" t="s">
        <v>11</v>
      </c>
      <c r="J8" s="100" t="s">
        <v>97</v>
      </c>
      <c r="K8" s="97"/>
      <c r="L8" s="98">
        <f t="shared" si="1"/>
        <v>9010</v>
      </c>
      <c r="M8" s="98">
        <f>L6+L7+L8</f>
        <v>28800</v>
      </c>
      <c r="N8" s="99"/>
      <c r="O8" s="99"/>
    </row>
    <row r="9" spans="1:15" ht="21">
      <c r="A9" s="91">
        <v>4</v>
      </c>
      <c r="B9" s="92" t="s">
        <v>98</v>
      </c>
      <c r="C9" s="93">
        <v>17000</v>
      </c>
      <c r="D9" s="94" t="s">
        <v>74</v>
      </c>
      <c r="E9" s="95" t="s">
        <v>83</v>
      </c>
      <c r="F9" s="96" t="s">
        <v>101</v>
      </c>
      <c r="G9" s="91" t="str">
        <f>F9</f>
        <v>นายสุทัน  พุทธศาสย์</v>
      </c>
      <c r="H9" s="93">
        <f t="shared" si="0"/>
        <v>17000</v>
      </c>
      <c r="I9" s="96" t="s">
        <v>11</v>
      </c>
      <c r="J9" s="100" t="s">
        <v>99</v>
      </c>
      <c r="K9" s="101"/>
      <c r="L9" s="98">
        <f t="shared" si="1"/>
        <v>17000</v>
      </c>
      <c r="M9" s="98"/>
      <c r="N9" s="99"/>
      <c r="O9" s="99"/>
    </row>
    <row r="10" spans="1:15" ht="21">
      <c r="A10" s="91">
        <v>5</v>
      </c>
      <c r="B10" s="92" t="s">
        <v>100</v>
      </c>
      <c r="C10" s="93">
        <v>9000</v>
      </c>
      <c r="D10" s="94" t="s">
        <v>74</v>
      </c>
      <c r="E10" s="95" t="s">
        <v>83</v>
      </c>
      <c r="F10" s="96" t="s">
        <v>102</v>
      </c>
      <c r="G10" s="91" t="str">
        <f>F10</f>
        <v>บริษัท ซีเจ เวิดล์</v>
      </c>
      <c r="H10" s="93">
        <f t="shared" si="0"/>
        <v>9000</v>
      </c>
      <c r="I10" s="96" t="s">
        <v>11</v>
      </c>
      <c r="J10" s="100" t="s">
        <v>94</v>
      </c>
      <c r="K10" s="101"/>
      <c r="L10" s="98">
        <f t="shared" si="1"/>
        <v>9000</v>
      </c>
      <c r="M10" s="98"/>
      <c r="N10" s="99"/>
      <c r="O10" s="99"/>
    </row>
    <row r="11" spans="1:15" ht="21">
      <c r="A11" s="91">
        <v>6</v>
      </c>
      <c r="B11" s="92" t="s">
        <v>103</v>
      </c>
      <c r="C11" s="93">
        <v>6638.94</v>
      </c>
      <c r="D11" s="94" t="s">
        <v>74</v>
      </c>
      <c r="E11" s="95" t="s">
        <v>83</v>
      </c>
      <c r="F11" s="96" t="s">
        <v>104</v>
      </c>
      <c r="G11" s="91" t="str">
        <f>F11</f>
        <v>จ.วินิต</v>
      </c>
      <c r="H11" s="93">
        <f t="shared" si="0"/>
        <v>6638.94</v>
      </c>
      <c r="I11" s="96" t="s">
        <v>11</v>
      </c>
      <c r="J11" s="100" t="s">
        <v>97</v>
      </c>
      <c r="K11" s="101"/>
      <c r="L11" s="98">
        <f t="shared" si="1"/>
        <v>6638.94</v>
      </c>
      <c r="M11" s="98"/>
      <c r="N11" s="99"/>
      <c r="O11" s="99"/>
    </row>
    <row r="12" spans="1:15" ht="21">
      <c r="A12" s="91">
        <v>7</v>
      </c>
      <c r="B12" s="92" t="s">
        <v>42</v>
      </c>
      <c r="C12" s="102">
        <v>9000</v>
      </c>
      <c r="D12" s="94" t="s">
        <v>74</v>
      </c>
      <c r="E12" s="95" t="s">
        <v>83</v>
      </c>
      <c r="F12" s="95" t="s">
        <v>31</v>
      </c>
      <c r="G12" s="95" t="s">
        <v>31</v>
      </c>
      <c r="H12" s="102">
        <f t="shared" si="0"/>
        <v>9000</v>
      </c>
      <c r="I12" s="95" t="s">
        <v>11</v>
      </c>
      <c r="J12" s="103" t="s">
        <v>87</v>
      </c>
      <c r="K12" s="101"/>
      <c r="L12" s="98">
        <f t="shared" si="1"/>
        <v>9000</v>
      </c>
      <c r="M12" s="104"/>
      <c r="N12" s="99"/>
      <c r="O12" s="99"/>
    </row>
    <row r="13" spans="1:15" ht="21">
      <c r="A13" s="91">
        <v>8</v>
      </c>
      <c r="B13" s="92" t="s">
        <v>79</v>
      </c>
      <c r="C13" s="102">
        <v>9000</v>
      </c>
      <c r="D13" s="94" t="s">
        <v>74</v>
      </c>
      <c r="E13" s="95" t="s">
        <v>83</v>
      </c>
      <c r="F13" s="95" t="s">
        <v>105</v>
      </c>
      <c r="G13" s="105" t="str">
        <f>F13</f>
        <v>นายฤทธิราช  พรหมชัยศรี</v>
      </c>
      <c r="H13" s="102">
        <f t="shared" si="0"/>
        <v>9000</v>
      </c>
      <c r="I13" s="95" t="s">
        <v>11</v>
      </c>
      <c r="J13" s="103" t="s">
        <v>108</v>
      </c>
      <c r="K13" s="101"/>
      <c r="L13" s="98">
        <f t="shared" si="1"/>
        <v>9000</v>
      </c>
      <c r="M13" s="106"/>
      <c r="N13" s="99"/>
      <c r="O13" s="99"/>
    </row>
    <row r="14" spans="1:15" ht="21">
      <c r="A14" s="91">
        <v>9</v>
      </c>
      <c r="B14" s="92" t="s">
        <v>79</v>
      </c>
      <c r="C14" s="102">
        <v>9000</v>
      </c>
      <c r="D14" s="94" t="s">
        <v>74</v>
      </c>
      <c r="E14" s="95" t="s">
        <v>83</v>
      </c>
      <c r="F14" s="95" t="s">
        <v>106</v>
      </c>
      <c r="G14" s="105" t="str">
        <f>F14</f>
        <v>นายพนากร  สุวรรณ</v>
      </c>
      <c r="H14" s="102">
        <f t="shared" si="0"/>
        <v>9000</v>
      </c>
      <c r="I14" s="95" t="s">
        <v>11</v>
      </c>
      <c r="J14" s="103" t="s">
        <v>109</v>
      </c>
      <c r="K14" s="101"/>
      <c r="L14" s="98">
        <f t="shared" si="1"/>
        <v>9000</v>
      </c>
      <c r="M14" s="104"/>
      <c r="N14" s="99"/>
      <c r="O14" s="99"/>
    </row>
    <row r="15" spans="1:15" ht="21">
      <c r="A15" s="91">
        <v>10</v>
      </c>
      <c r="B15" s="92" t="s">
        <v>79</v>
      </c>
      <c r="C15" s="102">
        <v>8550</v>
      </c>
      <c r="D15" s="94" t="s">
        <v>74</v>
      </c>
      <c r="E15" s="95" t="s">
        <v>83</v>
      </c>
      <c r="F15" s="95" t="s">
        <v>107</v>
      </c>
      <c r="G15" s="105" t="str">
        <f>F15</f>
        <v>นายมนัส  คงศรี</v>
      </c>
      <c r="H15" s="102">
        <f t="shared" si="0"/>
        <v>8550</v>
      </c>
      <c r="I15" s="95" t="s">
        <v>11</v>
      </c>
      <c r="J15" s="103" t="s">
        <v>110</v>
      </c>
      <c r="K15" s="101"/>
      <c r="L15" s="98">
        <f t="shared" si="1"/>
        <v>8550</v>
      </c>
      <c r="M15" s="104">
        <f>+L9+L10+L11+L12+L13+L14+L15</f>
        <v>68188.94</v>
      </c>
      <c r="N15" s="99"/>
      <c r="O15" s="99"/>
    </row>
    <row r="16" spans="1:15" ht="21">
      <c r="A16" s="107"/>
      <c r="B16" s="108"/>
      <c r="C16" s="109"/>
      <c r="D16" s="110"/>
      <c r="E16" s="111"/>
      <c r="F16" s="111"/>
      <c r="G16" s="107"/>
      <c r="H16" s="109">
        <f>SUM(H6:H15)</f>
        <v>96988.94</v>
      </c>
      <c r="I16" s="111"/>
      <c r="J16" s="112"/>
      <c r="K16" s="101"/>
      <c r="L16" s="98"/>
      <c r="M16" s="104">
        <f>M8+M15</f>
        <v>96988.94</v>
      </c>
      <c r="N16" s="99"/>
      <c r="O16" s="99"/>
    </row>
    <row r="17" spans="1:15" ht="21">
      <c r="A17" s="113"/>
      <c r="B17" s="114"/>
      <c r="C17" s="115"/>
      <c r="D17" s="116"/>
      <c r="E17" s="117"/>
      <c r="F17" s="117"/>
      <c r="G17" s="113"/>
      <c r="H17" s="115"/>
      <c r="I17" s="117"/>
      <c r="J17" s="118"/>
      <c r="K17" s="101"/>
      <c r="L17" s="119"/>
      <c r="M17" s="104"/>
      <c r="N17" s="99"/>
      <c r="O17" s="99"/>
    </row>
    <row r="18" spans="1:11" ht="2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114"/>
    </row>
    <row r="19" spans="1:15" ht="21">
      <c r="A19" s="120" t="s">
        <v>23</v>
      </c>
      <c r="B19" s="121" t="s">
        <v>12</v>
      </c>
      <c r="C19" s="120" t="s">
        <v>15</v>
      </c>
      <c r="D19" s="122" t="s">
        <v>25</v>
      </c>
      <c r="E19" s="123"/>
      <c r="F19" s="120" t="s">
        <v>13</v>
      </c>
      <c r="G19" s="121" t="s">
        <v>17</v>
      </c>
      <c r="H19" s="122" t="s">
        <v>18</v>
      </c>
      <c r="I19" s="123"/>
      <c r="J19" s="124" t="s">
        <v>6</v>
      </c>
      <c r="K19" s="97"/>
      <c r="L19" s="98"/>
      <c r="M19" s="98"/>
      <c r="N19" s="99"/>
      <c r="O19" s="99"/>
    </row>
    <row r="20" spans="1:15" ht="21">
      <c r="A20" s="111" t="s">
        <v>24</v>
      </c>
      <c r="B20" s="125"/>
      <c r="C20" s="111" t="s">
        <v>14</v>
      </c>
      <c r="D20" s="126" t="s">
        <v>20</v>
      </c>
      <c r="E20" s="127"/>
      <c r="F20" s="128" t="s">
        <v>20</v>
      </c>
      <c r="G20" s="128" t="s">
        <v>16</v>
      </c>
      <c r="H20" s="126" t="s">
        <v>19</v>
      </c>
      <c r="I20" s="127"/>
      <c r="J20" s="129"/>
      <c r="K20" s="97"/>
      <c r="L20" s="98"/>
      <c r="M20" s="98"/>
      <c r="N20" s="99"/>
      <c r="O20" s="99"/>
    </row>
    <row r="21" spans="1:15" ht="21">
      <c r="A21" s="130">
        <v>1</v>
      </c>
      <c r="B21" s="34" t="s">
        <v>84</v>
      </c>
      <c r="C21" s="131">
        <v>3</v>
      </c>
      <c r="D21" s="132">
        <f>M8</f>
        <v>28800</v>
      </c>
      <c r="E21" s="133"/>
      <c r="F21" s="134" t="s">
        <v>74</v>
      </c>
      <c r="G21" s="135">
        <f>D21</f>
        <v>28800</v>
      </c>
      <c r="H21" s="136" t="s">
        <v>74</v>
      </c>
      <c r="I21" s="137"/>
      <c r="J21" s="34"/>
      <c r="K21" s="97"/>
      <c r="L21" s="98"/>
      <c r="M21" s="98"/>
      <c r="N21" s="99"/>
      <c r="O21" s="99"/>
    </row>
    <row r="22" spans="1:15" ht="21">
      <c r="A22" s="128">
        <v>2</v>
      </c>
      <c r="B22" s="125" t="s">
        <v>85</v>
      </c>
      <c r="C22" s="138">
        <v>7</v>
      </c>
      <c r="D22" s="139">
        <f>M15</f>
        <v>68188.94</v>
      </c>
      <c r="E22" s="140"/>
      <c r="F22" s="141" t="s">
        <v>74</v>
      </c>
      <c r="G22" s="135">
        <f>D22</f>
        <v>68188.94</v>
      </c>
      <c r="H22" s="142" t="s">
        <v>74</v>
      </c>
      <c r="I22" s="143"/>
      <c r="J22" s="92"/>
      <c r="K22" s="97"/>
      <c r="L22" s="98"/>
      <c r="M22" s="98"/>
      <c r="N22" s="99"/>
      <c r="O22" s="99"/>
    </row>
    <row r="23" spans="1:15" s="114" customFormat="1" ht="21">
      <c r="A23" s="144" t="s">
        <v>21</v>
      </c>
      <c r="B23" s="145"/>
      <c r="C23" s="146"/>
      <c r="D23" s="147">
        <f>SUM(D21:E22)</f>
        <v>96988.94</v>
      </c>
      <c r="E23" s="148"/>
      <c r="F23" s="149"/>
      <c r="G23" s="150">
        <f>SUM(G21:G22)</f>
        <v>96988.94</v>
      </c>
      <c r="H23" s="126"/>
      <c r="I23" s="127"/>
      <c r="J23" s="125"/>
      <c r="K23" s="101"/>
      <c r="L23" s="119"/>
      <c r="M23" s="151"/>
      <c r="N23" s="119"/>
      <c r="O23" s="152"/>
    </row>
    <row r="24" spans="1:15" s="114" customFormat="1" ht="21">
      <c r="A24" s="77"/>
      <c r="B24" s="77"/>
      <c r="C24" s="77"/>
      <c r="D24" s="77"/>
      <c r="E24" s="153"/>
      <c r="F24" s="153"/>
      <c r="G24" s="77"/>
      <c r="H24" s="77"/>
      <c r="I24" s="77"/>
      <c r="J24" s="77"/>
      <c r="K24" s="101"/>
      <c r="L24" s="119"/>
      <c r="M24" s="151"/>
      <c r="N24" s="119"/>
      <c r="O24" s="152"/>
    </row>
    <row r="25" spans="5:7" ht="21">
      <c r="E25" s="153"/>
      <c r="F25" s="154"/>
      <c r="G25" s="77"/>
    </row>
    <row r="26" spans="1:10" ht="21">
      <c r="A26" s="155" t="s">
        <v>86</v>
      </c>
      <c r="B26" s="155"/>
      <c r="C26" s="155"/>
      <c r="D26" s="155"/>
      <c r="E26" s="155"/>
      <c r="F26" s="155"/>
      <c r="G26" s="155"/>
      <c r="H26" s="155"/>
      <c r="I26" s="155"/>
      <c r="J26" s="155"/>
    </row>
    <row r="27" spans="1:10" ht="21">
      <c r="A27" s="155" t="s">
        <v>26</v>
      </c>
      <c r="B27" s="155"/>
      <c r="C27" s="155"/>
      <c r="D27" s="155"/>
      <c r="E27" s="155"/>
      <c r="F27" s="155"/>
      <c r="G27" s="155"/>
      <c r="H27" s="155"/>
      <c r="I27" s="155"/>
      <c r="J27" s="155"/>
    </row>
    <row r="28" spans="1:10" ht="21">
      <c r="A28" s="155" t="s">
        <v>80</v>
      </c>
      <c r="B28" s="155"/>
      <c r="C28" s="155"/>
      <c r="D28" s="155"/>
      <c r="E28" s="155"/>
      <c r="F28" s="155"/>
      <c r="G28" s="155"/>
      <c r="H28" s="155"/>
      <c r="I28" s="155"/>
      <c r="J28" s="155"/>
    </row>
  </sheetData>
  <sheetProtection/>
  <mergeCells count="20">
    <mergeCell ref="D23:E23"/>
    <mergeCell ref="A23:C23"/>
    <mergeCell ref="A28:J28"/>
    <mergeCell ref="A27:J27"/>
    <mergeCell ref="H23:I23"/>
    <mergeCell ref="A26:J26"/>
    <mergeCell ref="D20:E20"/>
    <mergeCell ref="H20:I20"/>
    <mergeCell ref="D21:E21"/>
    <mergeCell ref="H21:I21"/>
    <mergeCell ref="D22:E22"/>
    <mergeCell ref="H22:I22"/>
    <mergeCell ref="A1:J1"/>
    <mergeCell ref="A2:J2"/>
    <mergeCell ref="A3:J3"/>
    <mergeCell ref="F4:F5"/>
    <mergeCell ref="G4:G5"/>
    <mergeCell ref="D19:E19"/>
    <mergeCell ref="H19:I19"/>
    <mergeCell ref="A18:J18"/>
  </mergeCells>
  <printOptions/>
  <pageMargins left="0.31496062992125984" right="0.11811023622047245" top="0.35433070866141736" bottom="0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koon_nook</cp:lastModifiedBy>
  <cp:lastPrinted>2019-07-15T07:05:31Z</cp:lastPrinted>
  <dcterms:created xsi:type="dcterms:W3CDTF">2007-06-06T02:32:02Z</dcterms:created>
  <dcterms:modified xsi:type="dcterms:W3CDTF">2019-07-15T07:08:36Z</dcterms:modified>
  <cp:category/>
  <cp:version/>
  <cp:contentType/>
  <cp:contentStatus/>
</cp:coreProperties>
</file>